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ique nº31" sheetId="1" r:id="rId1"/>
  </sheets>
  <definedNames>
    <definedName name="_xlnm.Print_Area" localSheetId="0">'Dique nº31'!$A$1:$K$89</definedName>
  </definedNames>
  <calcPr fullCalcOnLoad="1"/>
</workbook>
</file>

<file path=xl/sharedStrings.xml><?xml version="1.0" encoding="utf-8"?>
<sst xmlns="http://schemas.openxmlformats.org/spreadsheetml/2006/main" count="53" uniqueCount="35">
  <si>
    <t>Dique Nº31</t>
  </si>
  <si>
    <t>Arriba</t>
  </si>
  <si>
    <t>Abajo</t>
  </si>
  <si>
    <t>Frecuencias</t>
  </si>
  <si>
    <t>Valor del Tamiz</t>
  </si>
  <si>
    <t>Muestra 1</t>
  </si>
  <si>
    <t>Muestra 2</t>
  </si>
  <si>
    <t>Muestra 3</t>
  </si>
  <si>
    <t>Muestra1</t>
  </si>
  <si>
    <t>%</t>
  </si>
  <si>
    <t>Muestra2</t>
  </si>
  <si>
    <t>Muestra3</t>
  </si>
  <si>
    <t>12'5</t>
  </si>
  <si>
    <t>3'20</t>
  </si>
  <si>
    <t>2'5</t>
  </si>
  <si>
    <t>1'6</t>
  </si>
  <si>
    <t>1'25</t>
  </si>
  <si>
    <t>0'75</t>
  </si>
  <si>
    <t>0'63</t>
  </si>
  <si>
    <t>0'50</t>
  </si>
  <si>
    <t>0'40</t>
  </si>
  <si>
    <t>0'30</t>
  </si>
  <si>
    <t>0'25</t>
  </si>
  <si>
    <t>0'20</t>
  </si>
  <si>
    <t>0'16</t>
  </si>
  <si>
    <t>0'125</t>
  </si>
  <si>
    <t>0'100</t>
  </si>
  <si>
    <t>0'080</t>
  </si>
  <si>
    <t>0'070</t>
  </si>
  <si>
    <t>0'063</t>
  </si>
  <si>
    <t>0'050</t>
  </si>
  <si>
    <t>0'040</t>
  </si>
  <si>
    <t>&lt; 0'040</t>
  </si>
  <si>
    <t>TOTAL</t>
  </si>
  <si>
    <t>En gr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</si>
</sst>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8"/>
      <color indexed="8"/>
      <name val="Verdana"/>
      <family val="2"/>
    </font>
    <font>
      <sz val="12"/>
      <color indexed="8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b/>
      <sz val="11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Border="1" applyAlignment="1">
      <alignment horizontal="center"/>
    </xf>
    <xf numFmtId="0" fontId="6" fillId="0" borderId="0" xfId="0" applyAlignment="1">
      <alignment horizontal="center"/>
    </xf>
    <xf numFmtId="184" fontId="5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4" fontId="7" fillId="0" borderId="1" xfId="0" applyNumberFormat="1" applyFont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Granulometría muestra 1 Dique Nº31</a:t>
            </a:r>
          </a:p>
        </c:rich>
      </c:tx>
      <c:layout>
        <c:manualLayout>
          <c:xMode val="factor"/>
          <c:yMode val="factor"/>
          <c:x val="-0.2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05"/>
          <c:w val="0.89"/>
          <c:h val="0.72725"/>
        </c:manualLayout>
      </c:layout>
      <c:scatterChart>
        <c:scatterStyle val="smooth"/>
        <c:varyColors val="0"/>
        <c:ser>
          <c:idx val="0"/>
          <c:order val="0"/>
          <c:tx>
            <c:strRef>
              <c:f>'Dique nº31'!$G$37</c:f>
              <c:strCache>
                <c:ptCount val="1"/>
                <c:pt idx="0">
                  <c:v>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xVal>
            <c:numRef>
              <c:f>'Dique nº31'!$A$38:$A$67</c:f>
              <c:numCache/>
            </c:numRef>
          </c:xVal>
          <c:yVal>
            <c:numRef>
              <c:f>'Dique nº31'!$G$38:$G$67</c:f>
              <c:numCache/>
            </c:numRef>
          </c:yVal>
          <c:smooth val="1"/>
        </c:ser>
        <c:axId val="14033350"/>
        <c:axId val="59191287"/>
      </c:scatterChart>
      <c:valAx>
        <c:axId val="14033350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Diámetro de la partícula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191287"/>
        <c:crosses val="autoZero"/>
        <c:crossBetween val="midCat"/>
        <c:dispUnits/>
        <c:majorUnit val="10"/>
        <c:minorUnit val="10"/>
      </c:valAx>
      <c:valAx>
        <c:axId val="591912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pasante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033350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Granulometría del Dique Nº31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muestra1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nº31'!$A$38:$A$67</c:f>
              <c:numCache/>
            </c:numRef>
          </c:xVal>
          <c:yVal>
            <c:numRef>
              <c:f>'Dique nº31'!$G$38:$G$67</c:f>
              <c:numCache/>
            </c:numRef>
          </c:yVal>
          <c:smooth val="1"/>
        </c:ser>
        <c:ser>
          <c:idx val="1"/>
          <c:order val="1"/>
          <c:tx>
            <c:v>muestra2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nº31'!$A$38:$A$67</c:f>
              <c:numCache/>
            </c:numRef>
          </c:xVal>
          <c:yVal>
            <c:numRef>
              <c:f>'Dique nº31'!$I$38:$I$67</c:f>
              <c:numCache/>
            </c:numRef>
          </c:yVal>
          <c:smooth val="1"/>
        </c:ser>
        <c:ser>
          <c:idx val="2"/>
          <c:order val="2"/>
          <c:tx>
            <c:v>muestra3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nº31'!$A$38:$A$67</c:f>
              <c:numCache/>
            </c:numRef>
          </c:xVal>
          <c:yVal>
            <c:numRef>
              <c:f>'Dique nº31'!$K$38:$K$67</c:f>
              <c:numCache/>
            </c:numRef>
          </c:yVal>
          <c:smooth val="1"/>
        </c:ser>
        <c:axId val="62959536"/>
        <c:axId val="29764913"/>
      </c:scatterChart>
      <c:valAx>
        <c:axId val="62959536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Diámetro de las partículas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764913"/>
        <c:crosses val="autoZero"/>
        <c:crossBetween val="midCat"/>
        <c:dispUnits/>
        <c:majorUnit val="10"/>
        <c:minorUnit val="10"/>
      </c:valAx>
      <c:valAx>
        <c:axId val="297649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pasante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959536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69</xdr:row>
      <xdr:rowOff>19050</xdr:rowOff>
    </xdr:from>
    <xdr:to>
      <xdr:col>4</xdr:col>
      <xdr:colOff>733425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19050" y="11191875"/>
        <a:ext cx="441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69</xdr:row>
      <xdr:rowOff>9525</xdr:rowOff>
    </xdr:from>
    <xdr:to>
      <xdr:col>11</xdr:col>
      <xdr:colOff>9525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4457700" y="11182350"/>
        <a:ext cx="45910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zoomScale="75" zoomScaleNormal="75" workbookViewId="0" topLeftCell="A37">
      <selection activeCell="O70" sqref="O70"/>
    </sheetView>
  </sheetViews>
  <sheetFormatPr defaultColWidth="11.421875" defaultRowHeight="12.75"/>
  <cols>
    <col min="1" max="1" width="21.7109375" style="0" bestFit="1" customWidth="1"/>
    <col min="2" max="5" width="11.28125" style="0" customWidth="1"/>
    <col min="6" max="6" width="12.28125" style="0" bestFit="1" customWidth="1"/>
    <col min="7" max="16384" width="11.28125" style="0" customWidth="1"/>
  </cols>
  <sheetData>
    <row r="1" spans="1:256" ht="12.75" customHeight="1">
      <c r="A1" s="1" t="s">
        <v>0</v>
      </c>
      <c r="B1" s="1" t="s">
        <v>1</v>
      </c>
      <c r="C1" s="1" t="s">
        <v>2</v>
      </c>
      <c r="D1" s="1" t="s">
        <v>2</v>
      </c>
      <c r="E1" s="1"/>
      <c r="F1" s="1" t="s">
        <v>3</v>
      </c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 customHeight="1">
      <c r="A2" s="1" t="s">
        <v>4</v>
      </c>
      <c r="B2" s="1" t="s">
        <v>5</v>
      </c>
      <c r="C2" s="1" t="s">
        <v>6</v>
      </c>
      <c r="D2" s="1" t="s">
        <v>7</v>
      </c>
      <c r="E2" s="1"/>
      <c r="F2" s="1" t="s">
        <v>8</v>
      </c>
      <c r="G2" s="1" t="s">
        <v>9</v>
      </c>
      <c r="H2" s="1" t="s">
        <v>10</v>
      </c>
      <c r="I2" s="1" t="s">
        <v>9</v>
      </c>
      <c r="J2" s="1" t="s">
        <v>11</v>
      </c>
      <c r="K2" s="1" t="s">
        <v>9</v>
      </c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 customHeight="1">
      <c r="A3" s="1">
        <v>25</v>
      </c>
      <c r="B3" s="4">
        <v>44.2</v>
      </c>
      <c r="C3" s="4">
        <v>204.9</v>
      </c>
      <c r="D3" s="4">
        <v>185.4</v>
      </c>
      <c r="E3" s="5"/>
      <c r="F3" s="4">
        <f aca="true" t="shared" si="0" ref="F3:F28">SUM(F4,B3)</f>
        <v>1109.6899999999998</v>
      </c>
      <c r="G3" s="4">
        <v>100</v>
      </c>
      <c r="H3" s="4">
        <f aca="true" t="shared" si="1" ref="H3:H29">SUM(H4,C3)</f>
        <v>1005.4300000000002</v>
      </c>
      <c r="I3" s="4">
        <v>100</v>
      </c>
      <c r="J3" s="4">
        <f aca="true" t="shared" si="2" ref="J3:J29">SUM(J4,D3)</f>
        <v>1005.83</v>
      </c>
      <c r="K3" s="4">
        <v>100</v>
      </c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2.75" customHeight="1">
      <c r="A4" s="1">
        <v>20</v>
      </c>
      <c r="B4" s="4">
        <v>26.6</v>
      </c>
      <c r="C4" s="4">
        <v>52.7</v>
      </c>
      <c r="D4" s="4">
        <v>38.2</v>
      </c>
      <c r="E4" s="5"/>
      <c r="F4" s="4">
        <f t="shared" si="0"/>
        <v>1065.4899999999998</v>
      </c>
      <c r="G4" s="8">
        <f>(F4*100)/1109.69</f>
        <v>96.01690562229088</v>
      </c>
      <c r="H4" s="4">
        <f t="shared" si="1"/>
        <v>800.5300000000002</v>
      </c>
      <c r="I4" s="8">
        <f>(H4*100)/1005.43</f>
        <v>79.62065981719266</v>
      </c>
      <c r="J4" s="4">
        <f t="shared" si="2"/>
        <v>820.4300000000001</v>
      </c>
      <c r="K4" s="8">
        <f>(J4*100)/1005.83</f>
        <v>81.56746169829891</v>
      </c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2.75" customHeight="1">
      <c r="A5" s="1">
        <v>16</v>
      </c>
      <c r="B5" s="4">
        <v>29.8</v>
      </c>
      <c r="C5" s="4">
        <v>46.7</v>
      </c>
      <c r="D5" s="4">
        <v>91.3</v>
      </c>
      <c r="E5" s="5"/>
      <c r="F5" s="4">
        <f t="shared" si="0"/>
        <v>1038.8899999999999</v>
      </c>
      <c r="G5" s="8">
        <f>(F5*100)/1109.69</f>
        <v>93.6198397750723</v>
      </c>
      <c r="H5" s="4">
        <f t="shared" si="1"/>
        <v>747.8300000000002</v>
      </c>
      <c r="I5" s="8">
        <f aca="true" t="shared" si="3" ref="I5:I32">(H5*100)/1005.43</f>
        <v>74.37912137095573</v>
      </c>
      <c r="J5" s="4">
        <f t="shared" si="2"/>
        <v>782.23</v>
      </c>
      <c r="K5" s="8">
        <f aca="true" t="shared" si="4" ref="K5:K32">(J5*100)/1005.83</f>
        <v>77.76960321326665</v>
      </c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2.75" customHeight="1">
      <c r="A6" s="1" t="s">
        <v>12</v>
      </c>
      <c r="B6" s="4">
        <v>36.5</v>
      </c>
      <c r="C6" s="4">
        <v>46.4</v>
      </c>
      <c r="D6" s="4">
        <v>72.9</v>
      </c>
      <c r="E6" s="5"/>
      <c r="F6" s="4">
        <f t="shared" si="0"/>
        <v>1009.0899999999999</v>
      </c>
      <c r="G6" s="8">
        <f aca="true" t="shared" si="5" ref="G6:G32">(F6*100)/1109.69</f>
        <v>90.93440510412816</v>
      </c>
      <c r="H6" s="4">
        <f t="shared" si="1"/>
        <v>701.1300000000001</v>
      </c>
      <c r="I6" s="8">
        <f t="shared" si="3"/>
        <v>69.73434252011579</v>
      </c>
      <c r="J6" s="4">
        <f t="shared" si="2"/>
        <v>690.9300000000001</v>
      </c>
      <c r="K6" s="8">
        <f t="shared" si="4"/>
        <v>68.69252259328117</v>
      </c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 customHeight="1">
      <c r="A7" s="1">
        <v>10</v>
      </c>
      <c r="B7" s="4">
        <v>35.4</v>
      </c>
      <c r="C7" s="4">
        <v>60.7</v>
      </c>
      <c r="D7" s="4">
        <v>54</v>
      </c>
      <c r="E7" s="5"/>
      <c r="F7" s="4">
        <f t="shared" si="0"/>
        <v>972.5899999999999</v>
      </c>
      <c r="G7" s="8">
        <f t="shared" si="5"/>
        <v>87.64519820850866</v>
      </c>
      <c r="H7" s="4">
        <f t="shared" si="1"/>
        <v>654.7300000000001</v>
      </c>
      <c r="I7" s="8">
        <f t="shared" si="3"/>
        <v>65.1194016490457</v>
      </c>
      <c r="J7" s="4">
        <f t="shared" si="2"/>
        <v>618.0300000000001</v>
      </c>
      <c r="K7" s="8">
        <f t="shared" si="4"/>
        <v>61.44477695037929</v>
      </c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2.75" customHeight="1">
      <c r="A8" s="1">
        <v>8</v>
      </c>
      <c r="B8" s="4">
        <v>48.8</v>
      </c>
      <c r="C8" s="4">
        <v>43.9</v>
      </c>
      <c r="D8" s="4">
        <v>59.9</v>
      </c>
      <c r="E8" s="5"/>
      <c r="F8" s="4">
        <f t="shared" si="0"/>
        <v>937.1899999999999</v>
      </c>
      <c r="G8" s="8">
        <f t="shared" si="5"/>
        <v>84.45511809604484</v>
      </c>
      <c r="H8" s="4">
        <f t="shared" si="1"/>
        <v>594.0300000000001</v>
      </c>
      <c r="I8" s="8">
        <f t="shared" si="3"/>
        <v>59.08218374227943</v>
      </c>
      <c r="J8" s="4">
        <f t="shared" si="2"/>
        <v>564.0300000000001</v>
      </c>
      <c r="K8" s="8">
        <f t="shared" si="4"/>
        <v>56.07607647415568</v>
      </c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2.75" customHeight="1">
      <c r="A9" s="1">
        <v>5</v>
      </c>
      <c r="B9" s="4">
        <v>109</v>
      </c>
      <c r="C9" s="4">
        <v>72.7</v>
      </c>
      <c r="D9" s="4">
        <v>101</v>
      </c>
      <c r="E9" s="5"/>
      <c r="F9" s="4">
        <f t="shared" si="0"/>
        <v>888.39</v>
      </c>
      <c r="G9" s="8">
        <f t="shared" si="5"/>
        <v>80.05749353423028</v>
      </c>
      <c r="H9" s="4">
        <f t="shared" si="1"/>
        <v>550.1300000000001</v>
      </c>
      <c r="I9" s="8">
        <f t="shared" si="3"/>
        <v>54.715892702624764</v>
      </c>
      <c r="J9" s="4">
        <f t="shared" si="2"/>
        <v>504.13000000000005</v>
      </c>
      <c r="K9" s="8">
        <f t="shared" si="4"/>
        <v>50.12079576071503</v>
      </c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2.75" customHeight="1">
      <c r="A10" s="1">
        <v>4</v>
      </c>
      <c r="B10" s="4">
        <v>45.7</v>
      </c>
      <c r="C10" s="4">
        <v>41.8</v>
      </c>
      <c r="D10" s="4">
        <v>55.6</v>
      </c>
      <c r="E10" s="5"/>
      <c r="F10" s="4">
        <f t="shared" si="0"/>
        <v>779.39</v>
      </c>
      <c r="G10" s="8">
        <f t="shared" si="5"/>
        <v>70.2349304760789</v>
      </c>
      <c r="H10" s="4">
        <f t="shared" si="1"/>
        <v>477.43000000000006</v>
      </c>
      <c r="I10" s="8">
        <f t="shared" si="3"/>
        <v>47.485155605064506</v>
      </c>
      <c r="J10" s="4">
        <f t="shared" si="2"/>
        <v>403.13000000000005</v>
      </c>
      <c r="K10" s="8">
        <f t="shared" si="4"/>
        <v>40.07933746259309</v>
      </c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2.75" customHeight="1">
      <c r="A11" s="1" t="s">
        <v>13</v>
      </c>
      <c r="B11" s="4">
        <v>58</v>
      </c>
      <c r="C11" s="4">
        <v>49.8</v>
      </c>
      <c r="D11" s="4">
        <v>47.7</v>
      </c>
      <c r="E11" s="5"/>
      <c r="F11" s="4">
        <f t="shared" si="0"/>
        <v>733.6899999999999</v>
      </c>
      <c r="G11" s="8">
        <f t="shared" si="5"/>
        <v>66.11666321224847</v>
      </c>
      <c r="H11" s="4">
        <f t="shared" si="1"/>
        <v>435.63000000000005</v>
      </c>
      <c r="I11" s="8">
        <f t="shared" si="3"/>
        <v>43.32773042379878</v>
      </c>
      <c r="J11" s="4">
        <f t="shared" si="2"/>
        <v>347.53000000000003</v>
      </c>
      <c r="K11" s="8">
        <f t="shared" si="4"/>
        <v>34.551564379666544</v>
      </c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2.75" customHeight="1">
      <c r="A12" s="1" t="s">
        <v>14</v>
      </c>
      <c r="B12" s="4">
        <v>57.3</v>
      </c>
      <c r="C12" s="4">
        <v>48</v>
      </c>
      <c r="D12" s="4">
        <v>48.3</v>
      </c>
      <c r="E12" s="5"/>
      <c r="F12" s="4">
        <f t="shared" si="0"/>
        <v>675.6899999999999</v>
      </c>
      <c r="G12" s="8">
        <f t="shared" si="5"/>
        <v>60.88997828222296</v>
      </c>
      <c r="H12" s="4">
        <f t="shared" si="1"/>
        <v>385.83000000000004</v>
      </c>
      <c r="I12" s="8">
        <f t="shared" si="3"/>
        <v>38.374625782003726</v>
      </c>
      <c r="J12" s="4">
        <f t="shared" si="2"/>
        <v>299.83000000000004</v>
      </c>
      <c r="K12" s="8">
        <f t="shared" si="4"/>
        <v>29.809212292335687</v>
      </c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2.75" customHeight="1">
      <c r="A13" s="1">
        <v>2</v>
      </c>
      <c r="B13" s="4">
        <v>35</v>
      </c>
      <c r="C13" s="4">
        <v>26.6</v>
      </c>
      <c r="D13" s="4">
        <v>24.8</v>
      </c>
      <c r="E13" s="5"/>
      <c r="F13" s="4">
        <f t="shared" si="0"/>
        <v>618.39</v>
      </c>
      <c r="G13" s="8">
        <f t="shared" si="5"/>
        <v>55.72637403238742</v>
      </c>
      <c r="H13" s="4">
        <f t="shared" si="1"/>
        <v>337.83000000000004</v>
      </c>
      <c r="I13" s="8">
        <f t="shared" si="3"/>
        <v>33.60054901882778</v>
      </c>
      <c r="J13" s="4">
        <f t="shared" si="2"/>
        <v>251.53000000000003</v>
      </c>
      <c r="K13" s="8">
        <f t="shared" si="4"/>
        <v>25.00720797749123</v>
      </c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2.75" customHeight="1">
      <c r="A14" s="1" t="s">
        <v>15</v>
      </c>
      <c r="B14" s="4">
        <v>39.4</v>
      </c>
      <c r="C14" s="4">
        <v>35.8</v>
      </c>
      <c r="D14" s="4">
        <v>31.3</v>
      </c>
      <c r="E14" s="5"/>
      <c r="F14" s="4">
        <f t="shared" si="0"/>
        <v>583.39</v>
      </c>
      <c r="G14" s="8">
        <f t="shared" si="5"/>
        <v>52.57234002288927</v>
      </c>
      <c r="H14" s="4">
        <f t="shared" si="1"/>
        <v>311.23</v>
      </c>
      <c r="I14" s="8">
        <f t="shared" si="3"/>
        <v>30.954914812567758</v>
      </c>
      <c r="J14" s="4">
        <f t="shared" si="2"/>
        <v>226.73000000000002</v>
      </c>
      <c r="K14" s="8">
        <f t="shared" si="4"/>
        <v>22.541582573595935</v>
      </c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2.75" customHeight="1">
      <c r="A15" s="1" t="s">
        <v>16</v>
      </c>
      <c r="B15" s="4">
        <v>103.3</v>
      </c>
      <c r="C15" s="4">
        <v>57.8</v>
      </c>
      <c r="D15" s="4">
        <v>31.3</v>
      </c>
      <c r="E15" s="5"/>
      <c r="F15" s="4">
        <f t="shared" si="0"/>
        <v>543.99</v>
      </c>
      <c r="G15" s="8">
        <f t="shared" si="5"/>
        <v>49.0217988807685</v>
      </c>
      <c r="H15" s="4">
        <f t="shared" si="1"/>
        <v>275.43</v>
      </c>
      <c r="I15" s="8">
        <f t="shared" si="3"/>
        <v>27.394249226699024</v>
      </c>
      <c r="J15" s="4">
        <f t="shared" si="2"/>
        <v>195.43</v>
      </c>
      <c r="K15" s="8">
        <f t="shared" si="4"/>
        <v>19.429724704970024</v>
      </c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2.75" customHeight="1">
      <c r="A16" s="1">
        <v>1</v>
      </c>
      <c r="B16" s="4">
        <v>35.7</v>
      </c>
      <c r="C16" s="4">
        <v>34.4</v>
      </c>
      <c r="D16" s="4">
        <v>22.1</v>
      </c>
      <c r="E16" s="5"/>
      <c r="F16" s="4">
        <f t="shared" si="0"/>
        <v>440.69</v>
      </c>
      <c r="G16" s="8">
        <f t="shared" si="5"/>
        <v>39.71289278987825</v>
      </c>
      <c r="H16" s="4">
        <f t="shared" si="1"/>
        <v>217.63000000000002</v>
      </c>
      <c r="I16" s="8">
        <f t="shared" si="3"/>
        <v>21.64546512437465</v>
      </c>
      <c r="J16" s="4">
        <f t="shared" si="2"/>
        <v>164.13</v>
      </c>
      <c r="K16" s="8">
        <f t="shared" si="4"/>
        <v>16.317866836344113</v>
      </c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2.75" customHeight="1">
      <c r="A17" s="1" t="s">
        <v>17</v>
      </c>
      <c r="B17" s="4">
        <v>35.98</v>
      </c>
      <c r="C17" s="4">
        <v>27.47</v>
      </c>
      <c r="D17" s="4">
        <v>17.01</v>
      </c>
      <c r="E17" s="5"/>
      <c r="F17" s="4">
        <f t="shared" si="0"/>
        <v>404.99</v>
      </c>
      <c r="G17" s="8">
        <f t="shared" si="5"/>
        <v>36.495778100190144</v>
      </c>
      <c r="H17" s="4">
        <f t="shared" si="1"/>
        <v>183.23000000000002</v>
      </c>
      <c r="I17" s="8">
        <f t="shared" si="3"/>
        <v>18.224043444098545</v>
      </c>
      <c r="J17" s="4">
        <f t="shared" si="2"/>
        <v>142.03</v>
      </c>
      <c r="K17" s="8">
        <f t="shared" si="4"/>
        <v>14.120676456260004</v>
      </c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2.75" customHeight="1">
      <c r="A18" s="1" t="s">
        <v>18</v>
      </c>
      <c r="B18" s="4">
        <v>13.01</v>
      </c>
      <c r="C18" s="4">
        <v>8.99</v>
      </c>
      <c r="D18" s="4">
        <v>4.84</v>
      </c>
      <c r="E18" s="5"/>
      <c r="F18" s="4">
        <f t="shared" si="0"/>
        <v>369.01</v>
      </c>
      <c r="G18" s="8">
        <f t="shared" si="5"/>
        <v>33.253431138426045</v>
      </c>
      <c r="H18" s="4">
        <f t="shared" si="1"/>
        <v>155.76000000000002</v>
      </c>
      <c r="I18" s="8">
        <f t="shared" si="3"/>
        <v>15.491879096505976</v>
      </c>
      <c r="J18" s="4">
        <f t="shared" si="2"/>
        <v>125.02</v>
      </c>
      <c r="K18" s="8">
        <f t="shared" si="4"/>
        <v>12.429535806249564</v>
      </c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2.75" customHeight="1">
      <c r="A19" s="1" t="s">
        <v>19</v>
      </c>
      <c r="B19" s="4">
        <v>33.99</v>
      </c>
      <c r="C19" s="4">
        <v>25.55</v>
      </c>
      <c r="D19" s="4">
        <v>11.5</v>
      </c>
      <c r="E19" s="5"/>
      <c r="F19" s="4">
        <f t="shared" si="0"/>
        <v>356</v>
      </c>
      <c r="G19" s="8">
        <f t="shared" si="5"/>
        <v>32.08103163946688</v>
      </c>
      <c r="H19" s="4">
        <f t="shared" si="1"/>
        <v>146.77</v>
      </c>
      <c r="I19" s="8">
        <f t="shared" si="3"/>
        <v>14.597734302736145</v>
      </c>
      <c r="J19" s="4">
        <f t="shared" si="2"/>
        <v>120.17999999999999</v>
      </c>
      <c r="K19" s="8">
        <f t="shared" si="4"/>
        <v>11.948341170973226</v>
      </c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2.75" customHeight="1">
      <c r="A20" s="1" t="s">
        <v>20</v>
      </c>
      <c r="B20" s="4">
        <v>16.46</v>
      </c>
      <c r="C20" s="4">
        <v>15.68</v>
      </c>
      <c r="D20" s="4">
        <v>6.98</v>
      </c>
      <c r="E20" s="5"/>
      <c r="F20" s="4">
        <f t="shared" si="0"/>
        <v>322.01</v>
      </c>
      <c r="G20" s="8">
        <f t="shared" si="5"/>
        <v>29.018014039957105</v>
      </c>
      <c r="H20" s="4">
        <f t="shared" si="1"/>
        <v>121.22</v>
      </c>
      <c r="I20" s="8">
        <f t="shared" si="3"/>
        <v>12.056533025670609</v>
      </c>
      <c r="J20" s="4">
        <f t="shared" si="2"/>
        <v>108.67999999999999</v>
      </c>
      <c r="K20" s="8">
        <f t="shared" si="4"/>
        <v>10.805006810295975</v>
      </c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2.75" customHeight="1">
      <c r="A21" s="1" t="s">
        <v>21</v>
      </c>
      <c r="B21" s="4">
        <v>27.98</v>
      </c>
      <c r="C21" s="4">
        <v>22.89</v>
      </c>
      <c r="D21" s="4">
        <v>12.24</v>
      </c>
      <c r="E21" s="5"/>
      <c r="F21" s="4">
        <f t="shared" si="0"/>
        <v>305.55</v>
      </c>
      <c r="G21" s="8">
        <f t="shared" si="5"/>
        <v>27.53471690291883</v>
      </c>
      <c r="H21" s="4">
        <f t="shared" si="1"/>
        <v>105.54</v>
      </c>
      <c r="I21" s="8">
        <f t="shared" si="3"/>
        <v>10.49700128303313</v>
      </c>
      <c r="J21" s="4">
        <f t="shared" si="2"/>
        <v>101.69999999999999</v>
      </c>
      <c r="K21" s="8">
        <f t="shared" si="4"/>
        <v>10.111052563554475</v>
      </c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2.75" customHeight="1">
      <c r="A22" s="1" t="s">
        <v>22</v>
      </c>
      <c r="B22" s="4">
        <v>20.62</v>
      </c>
      <c r="C22" s="4">
        <v>15.2</v>
      </c>
      <c r="D22" s="4">
        <v>12.26</v>
      </c>
      <c r="E22" s="5"/>
      <c r="F22" s="4">
        <f t="shared" si="0"/>
        <v>277.57</v>
      </c>
      <c r="G22" s="8">
        <f t="shared" si="5"/>
        <v>25.0132920004686</v>
      </c>
      <c r="H22" s="4">
        <f t="shared" si="1"/>
        <v>82.65</v>
      </c>
      <c r="I22" s="8">
        <f t="shared" si="3"/>
        <v>8.220363426593597</v>
      </c>
      <c r="J22" s="4">
        <f t="shared" si="2"/>
        <v>89.46</v>
      </c>
      <c r="K22" s="8">
        <f t="shared" si="4"/>
        <v>8.894147122277124</v>
      </c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2.75" customHeight="1">
      <c r="A23" s="1" t="s">
        <v>23</v>
      </c>
      <c r="B23" s="4">
        <v>28.79</v>
      </c>
      <c r="C23" s="4">
        <v>8.58</v>
      </c>
      <c r="D23" s="4">
        <v>6.43</v>
      </c>
      <c r="E23" s="5"/>
      <c r="F23" s="4">
        <f t="shared" si="0"/>
        <v>256.95</v>
      </c>
      <c r="G23" s="8">
        <f t="shared" si="5"/>
        <v>23.155115392587117</v>
      </c>
      <c r="H23" s="4">
        <f t="shared" si="1"/>
        <v>67.45</v>
      </c>
      <c r="I23" s="8">
        <f t="shared" si="3"/>
        <v>6.708572451587878</v>
      </c>
      <c r="J23" s="4">
        <f t="shared" si="2"/>
        <v>77.19999999999999</v>
      </c>
      <c r="K23" s="8">
        <f t="shared" si="4"/>
        <v>7.675253273415984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>
      <c r="A24" s="1" t="s">
        <v>24</v>
      </c>
      <c r="B24" s="4">
        <v>22.31</v>
      </c>
      <c r="C24" s="4">
        <v>10.2</v>
      </c>
      <c r="D24" s="4">
        <v>15.54</v>
      </c>
      <c r="E24" s="5"/>
      <c r="F24" s="4">
        <f t="shared" si="0"/>
        <v>228.15999999999997</v>
      </c>
      <c r="G24" s="8">
        <f t="shared" si="5"/>
        <v>20.56069713163135</v>
      </c>
      <c r="H24" s="4">
        <f t="shared" si="1"/>
        <v>58.870000000000005</v>
      </c>
      <c r="I24" s="8">
        <f t="shared" si="3"/>
        <v>5.855206230170176</v>
      </c>
      <c r="J24" s="4">
        <f t="shared" si="2"/>
        <v>70.77</v>
      </c>
      <c r="K24" s="8">
        <f t="shared" si="4"/>
        <v>7.0359802352286165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2.75" customHeight="1">
      <c r="A25" s="1" t="s">
        <v>25</v>
      </c>
      <c r="B25" s="4">
        <v>47.76</v>
      </c>
      <c r="C25" s="4">
        <v>8.52</v>
      </c>
      <c r="D25" s="4">
        <v>10.36</v>
      </c>
      <c r="E25" s="5"/>
      <c r="F25" s="4">
        <f t="shared" si="0"/>
        <v>205.84999999999997</v>
      </c>
      <c r="G25" s="8">
        <f t="shared" si="5"/>
        <v>18.550225738719817</v>
      </c>
      <c r="H25" s="4">
        <f t="shared" si="1"/>
        <v>48.67</v>
      </c>
      <c r="I25" s="8">
        <f t="shared" si="3"/>
        <v>4.840714917995286</v>
      </c>
      <c r="J25" s="4">
        <f t="shared" si="2"/>
        <v>55.23</v>
      </c>
      <c r="K25" s="8">
        <f t="shared" si="4"/>
        <v>5.490987542626487</v>
      </c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2.75" customHeight="1">
      <c r="A26" s="1" t="s">
        <v>26</v>
      </c>
      <c r="B26" s="4">
        <v>46.61</v>
      </c>
      <c r="C26" s="4">
        <v>10.27</v>
      </c>
      <c r="D26" s="4">
        <v>6.75</v>
      </c>
      <c r="E26" s="5"/>
      <c r="F26" s="4">
        <f t="shared" si="0"/>
        <v>158.08999999999997</v>
      </c>
      <c r="G26" s="8">
        <f t="shared" si="5"/>
        <v>14.246321044616062</v>
      </c>
      <c r="H26" s="4">
        <f t="shared" si="1"/>
        <v>40.150000000000006</v>
      </c>
      <c r="I26" s="8">
        <f t="shared" si="3"/>
        <v>3.993316292531554</v>
      </c>
      <c r="J26" s="4">
        <f t="shared" si="2"/>
        <v>44.87</v>
      </c>
      <c r="K26" s="8">
        <f t="shared" si="4"/>
        <v>4.460992414225068</v>
      </c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12.75" customHeight="1">
      <c r="A27" s="1" t="s">
        <v>27</v>
      </c>
      <c r="B27" s="4">
        <v>45.98</v>
      </c>
      <c r="C27" s="4">
        <v>6.47</v>
      </c>
      <c r="D27" s="4">
        <v>17.36</v>
      </c>
      <c r="E27" s="5"/>
      <c r="F27" s="4">
        <f t="shared" si="0"/>
        <v>111.47999999999999</v>
      </c>
      <c r="G27" s="8">
        <f t="shared" si="5"/>
        <v>10.046048896538672</v>
      </c>
      <c r="H27" s="4">
        <f t="shared" si="1"/>
        <v>29.880000000000003</v>
      </c>
      <c r="I27" s="8">
        <f t="shared" si="3"/>
        <v>2.9718627850770325</v>
      </c>
      <c r="J27" s="4">
        <f t="shared" si="2"/>
        <v>38.12</v>
      </c>
      <c r="K27" s="8">
        <f t="shared" si="4"/>
        <v>3.7899048546971152</v>
      </c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2.75" customHeight="1">
      <c r="A28" s="1" t="s">
        <v>28</v>
      </c>
      <c r="B28" s="4">
        <v>19.24</v>
      </c>
      <c r="C28" s="4">
        <v>8.9</v>
      </c>
      <c r="D28" s="4">
        <v>1.61</v>
      </c>
      <c r="E28" s="5"/>
      <c r="F28" s="4">
        <f t="shared" si="0"/>
        <v>65.5</v>
      </c>
      <c r="G28" s="8">
        <f t="shared" si="5"/>
        <v>5.902549360632248</v>
      </c>
      <c r="H28" s="4">
        <f t="shared" si="1"/>
        <v>23.410000000000004</v>
      </c>
      <c r="I28" s="8">
        <f t="shared" si="3"/>
        <v>2.32835702137394</v>
      </c>
      <c r="J28" s="4">
        <f t="shared" si="2"/>
        <v>20.759999999999998</v>
      </c>
      <c r="K28" s="8">
        <f t="shared" si="4"/>
        <v>2.0639670719704126</v>
      </c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2.75" customHeight="1">
      <c r="A29" s="1" t="s">
        <v>29</v>
      </c>
      <c r="B29" s="4">
        <v>29.29</v>
      </c>
      <c r="C29" s="4">
        <v>9.64</v>
      </c>
      <c r="D29" s="4">
        <v>13</v>
      </c>
      <c r="E29" s="5"/>
      <c r="F29" s="4">
        <f>SUM(F30,B29)</f>
        <v>46.26</v>
      </c>
      <c r="G29" s="8">
        <f t="shared" si="5"/>
        <v>4.168731807982409</v>
      </c>
      <c r="H29" s="4">
        <f t="shared" si="1"/>
        <v>14.510000000000002</v>
      </c>
      <c r="I29" s="8">
        <f t="shared" si="3"/>
        <v>1.443163621535065</v>
      </c>
      <c r="J29" s="4">
        <f t="shared" si="2"/>
        <v>19.15</v>
      </c>
      <c r="K29" s="8">
        <f t="shared" si="4"/>
        <v>1.9039002614755969</v>
      </c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2.75" customHeight="1">
      <c r="A30" s="1" t="s">
        <v>30</v>
      </c>
      <c r="B30" s="4">
        <v>10.53</v>
      </c>
      <c r="C30" s="4">
        <v>0.67</v>
      </c>
      <c r="D30" s="4">
        <v>1</v>
      </c>
      <c r="E30" s="5"/>
      <c r="F30" s="4">
        <f>SUM(F31,B30)</f>
        <v>16.97</v>
      </c>
      <c r="G30" s="8">
        <f t="shared" si="5"/>
        <v>1.5292559183195307</v>
      </c>
      <c r="H30" s="4">
        <f>SUM(H31,C30)</f>
        <v>4.87</v>
      </c>
      <c r="I30" s="8">
        <f t="shared" si="3"/>
        <v>0.4843698715972271</v>
      </c>
      <c r="J30" s="4">
        <f>SUM(J31,D30)</f>
        <v>6.15</v>
      </c>
      <c r="K30" s="8">
        <f t="shared" si="4"/>
        <v>0.6114353320143563</v>
      </c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2.75" customHeight="1">
      <c r="A31" s="1" t="s">
        <v>31</v>
      </c>
      <c r="B31" s="4">
        <v>5.2</v>
      </c>
      <c r="C31" s="4">
        <v>3.17</v>
      </c>
      <c r="D31" s="4">
        <v>3.58</v>
      </c>
      <c r="E31" s="5"/>
      <c r="F31" s="4">
        <f>SUM(B31:B32)</f>
        <v>6.44</v>
      </c>
      <c r="G31" s="8">
        <f t="shared" si="5"/>
        <v>0.5803422577476592</v>
      </c>
      <c r="H31" s="4">
        <f>SUM(H32,C31)</f>
        <v>4.2</v>
      </c>
      <c r="I31" s="8">
        <f t="shared" si="3"/>
        <v>0.41773171677789606</v>
      </c>
      <c r="J31" s="4">
        <f>SUM(J32,D31)</f>
        <v>5.15</v>
      </c>
      <c r="K31" s="8">
        <f t="shared" si="4"/>
        <v>0.5120149528250301</v>
      </c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2.75" customHeight="1">
      <c r="A32" s="1" t="s">
        <v>32</v>
      </c>
      <c r="B32" s="4">
        <v>1.24</v>
      </c>
      <c r="C32" s="4">
        <v>1.03</v>
      </c>
      <c r="D32" s="4">
        <v>1.57</v>
      </c>
      <c r="E32" s="5"/>
      <c r="F32" s="4">
        <v>1.24</v>
      </c>
      <c r="G32" s="8">
        <f t="shared" si="5"/>
        <v>0.11174291919364868</v>
      </c>
      <c r="H32" s="4">
        <v>1.03</v>
      </c>
      <c r="I32" s="8">
        <f t="shared" si="3"/>
        <v>0.1024437305431507</v>
      </c>
      <c r="J32" s="4">
        <v>1.57</v>
      </c>
      <c r="K32" s="8">
        <f t="shared" si="4"/>
        <v>0.15608999532724216</v>
      </c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2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2.75" customHeight="1">
      <c r="A34" s="1" t="s">
        <v>33</v>
      </c>
      <c r="B34" s="4">
        <f>SUM(B3:B32)</f>
        <v>1109.6899999999998</v>
      </c>
      <c r="C34" s="4">
        <f>SUM(C3:C32)</f>
        <v>1005.4299999999997</v>
      </c>
      <c r="D34" s="4">
        <f>SUM(D3:D32)</f>
        <v>1005.83</v>
      </c>
      <c r="E34" s="1" t="s">
        <v>34</v>
      </c>
      <c r="F34" s="5"/>
      <c r="G34" s="5"/>
      <c r="H34" s="5"/>
      <c r="I34" s="5"/>
      <c r="J34" s="5"/>
      <c r="K34" s="5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11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 customHeight="1">
      <c r="A36" s="1" t="s">
        <v>0</v>
      </c>
      <c r="B36" s="1" t="s">
        <v>1</v>
      </c>
      <c r="C36" s="1" t="s">
        <v>2</v>
      </c>
      <c r="D36" s="1" t="s">
        <v>2</v>
      </c>
      <c r="E36" s="9"/>
      <c r="F36" s="1" t="s">
        <v>3</v>
      </c>
      <c r="G36" s="1"/>
      <c r="H36" s="1"/>
      <c r="I36" s="1"/>
      <c r="J36" s="1"/>
      <c r="K36" s="1"/>
    </row>
    <row r="37" spans="1:11" ht="12.75" customHeight="1">
      <c r="A37" s="1" t="s">
        <v>4</v>
      </c>
      <c r="B37" s="1" t="s">
        <v>5</v>
      </c>
      <c r="C37" s="1" t="s">
        <v>6</v>
      </c>
      <c r="D37" s="1" t="s">
        <v>7</v>
      </c>
      <c r="E37" s="9"/>
      <c r="F37" s="1" t="s">
        <v>8</v>
      </c>
      <c r="G37" s="1" t="s">
        <v>9</v>
      </c>
      <c r="H37" s="1" t="s">
        <v>10</v>
      </c>
      <c r="I37" s="1" t="s">
        <v>9</v>
      </c>
      <c r="J37" s="1" t="s">
        <v>11</v>
      </c>
      <c r="K37" s="1" t="s">
        <v>9</v>
      </c>
    </row>
    <row r="38" spans="1:11" ht="12.75" customHeight="1">
      <c r="A38" s="10">
        <v>0.01</v>
      </c>
      <c r="B38" s="4">
        <v>1.24</v>
      </c>
      <c r="C38" s="4">
        <v>1.03</v>
      </c>
      <c r="D38" s="4">
        <v>1.57</v>
      </c>
      <c r="E38" s="9"/>
      <c r="F38" s="11">
        <v>1.24</v>
      </c>
      <c r="G38" s="12">
        <f>(F38*100)/1109.69</f>
        <v>0.11174291919364868</v>
      </c>
      <c r="H38" s="13">
        <v>1.03</v>
      </c>
      <c r="I38" s="12">
        <f>(H38*100)/1005.43</f>
        <v>0.1024437305431507</v>
      </c>
      <c r="J38" s="14">
        <v>1.57</v>
      </c>
      <c r="K38" s="12">
        <f>(J38*100)/1005.83</f>
        <v>0.15608999532724216</v>
      </c>
    </row>
    <row r="39" spans="1:11" ht="12.75" customHeight="1">
      <c r="A39" s="15">
        <v>0.04</v>
      </c>
      <c r="B39" s="4">
        <v>5.2</v>
      </c>
      <c r="C39" s="4">
        <v>3.17</v>
      </c>
      <c r="D39" s="4">
        <v>3.58</v>
      </c>
      <c r="E39" s="9"/>
      <c r="F39" s="14">
        <f>SUM(F38,B39)</f>
        <v>6.44</v>
      </c>
      <c r="G39" s="12">
        <f>(F39*100)/1109.69</f>
        <v>0.5803422577476592</v>
      </c>
      <c r="H39" s="14">
        <f>SUM(H38,C39)</f>
        <v>4.2</v>
      </c>
      <c r="I39" s="12">
        <f aca="true" t="shared" si="6" ref="I39:I67">(H39*100)/1005.43</f>
        <v>0.41773171677789606</v>
      </c>
      <c r="J39" s="14">
        <f>SUM(J38,D39)</f>
        <v>5.15</v>
      </c>
      <c r="K39" s="12">
        <f aca="true" t="shared" si="7" ref="K39:K67">(J39*100)/1005.83</f>
        <v>0.5120149528250301</v>
      </c>
    </row>
    <row r="40" spans="1:11" ht="12.75" customHeight="1">
      <c r="A40" s="15">
        <v>0.05</v>
      </c>
      <c r="B40" s="4">
        <v>10.53</v>
      </c>
      <c r="C40" s="4">
        <v>0.67</v>
      </c>
      <c r="D40" s="4">
        <v>1</v>
      </c>
      <c r="E40" s="9"/>
      <c r="F40" s="14">
        <f>SUM(F39,B40)</f>
        <v>16.97</v>
      </c>
      <c r="G40" s="12">
        <f aca="true" t="shared" si="8" ref="G40:G67">(F40*100)/1109.69</f>
        <v>1.5292559183195307</v>
      </c>
      <c r="H40" s="14">
        <f>SUM(H39,C40)</f>
        <v>4.87</v>
      </c>
      <c r="I40" s="12">
        <f t="shared" si="6"/>
        <v>0.4843698715972271</v>
      </c>
      <c r="J40" s="14">
        <f aca="true" t="shared" si="9" ref="J40:J67">SUM(J39,D40)</f>
        <v>6.15</v>
      </c>
      <c r="K40" s="12">
        <f t="shared" si="7"/>
        <v>0.6114353320143563</v>
      </c>
    </row>
    <row r="41" spans="1:11" ht="12.75" customHeight="1">
      <c r="A41" s="15">
        <v>0.063</v>
      </c>
      <c r="B41" s="4">
        <v>29.29</v>
      </c>
      <c r="C41" s="4">
        <v>9.64</v>
      </c>
      <c r="D41" s="4">
        <v>13</v>
      </c>
      <c r="E41" s="9"/>
      <c r="F41" s="14">
        <f aca="true" t="shared" si="10" ref="F41:F67">SUM(F40,B41)</f>
        <v>46.26</v>
      </c>
      <c r="G41" s="12">
        <f t="shared" si="8"/>
        <v>4.168731807982409</v>
      </c>
      <c r="H41" s="14">
        <f aca="true" t="shared" si="11" ref="H41:H67">SUM(H40,C41)</f>
        <v>14.510000000000002</v>
      </c>
      <c r="I41" s="12">
        <f t="shared" si="6"/>
        <v>1.443163621535065</v>
      </c>
      <c r="J41" s="14">
        <f t="shared" si="9"/>
        <v>19.15</v>
      </c>
      <c r="K41" s="12">
        <f t="shared" si="7"/>
        <v>1.9039002614755969</v>
      </c>
    </row>
    <row r="42" spans="1:11" ht="12.75" customHeight="1">
      <c r="A42" s="15">
        <v>0.07</v>
      </c>
      <c r="B42" s="4">
        <v>19.24</v>
      </c>
      <c r="C42" s="4">
        <v>8.9</v>
      </c>
      <c r="D42" s="4">
        <v>1.61</v>
      </c>
      <c r="E42" s="9"/>
      <c r="F42" s="14">
        <f t="shared" si="10"/>
        <v>65.5</v>
      </c>
      <c r="G42" s="12">
        <f t="shared" si="8"/>
        <v>5.902549360632248</v>
      </c>
      <c r="H42" s="14">
        <f t="shared" si="11"/>
        <v>23.410000000000004</v>
      </c>
      <c r="I42" s="12">
        <f t="shared" si="6"/>
        <v>2.32835702137394</v>
      </c>
      <c r="J42" s="14">
        <f t="shared" si="9"/>
        <v>20.759999999999998</v>
      </c>
      <c r="K42" s="12">
        <f t="shared" si="7"/>
        <v>2.0639670719704126</v>
      </c>
    </row>
    <row r="43" spans="1:11" ht="12.75" customHeight="1">
      <c r="A43" s="15">
        <v>0.08</v>
      </c>
      <c r="B43" s="4">
        <v>45.98</v>
      </c>
      <c r="C43" s="4">
        <v>6.47</v>
      </c>
      <c r="D43" s="4">
        <v>17.36</v>
      </c>
      <c r="E43" s="9"/>
      <c r="F43" s="14">
        <f t="shared" si="10"/>
        <v>111.47999999999999</v>
      </c>
      <c r="G43" s="12">
        <f t="shared" si="8"/>
        <v>10.046048896538672</v>
      </c>
      <c r="H43" s="14">
        <f t="shared" si="11"/>
        <v>29.880000000000003</v>
      </c>
      <c r="I43" s="12">
        <f t="shared" si="6"/>
        <v>2.9718627850770325</v>
      </c>
      <c r="J43" s="14">
        <f t="shared" si="9"/>
        <v>38.12</v>
      </c>
      <c r="K43" s="12">
        <f t="shared" si="7"/>
        <v>3.7899048546971152</v>
      </c>
    </row>
    <row r="44" spans="1:11" ht="12.75" customHeight="1">
      <c r="A44" s="15">
        <v>0.1</v>
      </c>
      <c r="B44" s="4">
        <v>46.61</v>
      </c>
      <c r="C44" s="4">
        <v>10.27</v>
      </c>
      <c r="D44" s="4">
        <v>6.75</v>
      </c>
      <c r="E44" s="9"/>
      <c r="F44" s="14">
        <f t="shared" si="10"/>
        <v>158.08999999999997</v>
      </c>
      <c r="G44" s="12">
        <f t="shared" si="8"/>
        <v>14.246321044616062</v>
      </c>
      <c r="H44" s="14">
        <f t="shared" si="11"/>
        <v>40.150000000000006</v>
      </c>
      <c r="I44" s="12">
        <f t="shared" si="6"/>
        <v>3.993316292531554</v>
      </c>
      <c r="J44" s="14">
        <f t="shared" si="9"/>
        <v>44.87</v>
      </c>
      <c r="K44" s="12">
        <f t="shared" si="7"/>
        <v>4.460992414225068</v>
      </c>
    </row>
    <row r="45" spans="1:11" ht="12.75" customHeight="1">
      <c r="A45" s="15">
        <v>0.125</v>
      </c>
      <c r="B45" s="4">
        <v>47.76</v>
      </c>
      <c r="C45" s="4">
        <v>8.52</v>
      </c>
      <c r="D45" s="4">
        <v>10.36</v>
      </c>
      <c r="E45" s="9"/>
      <c r="F45" s="14">
        <f t="shared" si="10"/>
        <v>205.84999999999997</v>
      </c>
      <c r="G45" s="12">
        <f t="shared" si="8"/>
        <v>18.550225738719817</v>
      </c>
      <c r="H45" s="14">
        <f t="shared" si="11"/>
        <v>48.67</v>
      </c>
      <c r="I45" s="12">
        <f t="shared" si="6"/>
        <v>4.840714917995286</v>
      </c>
      <c r="J45" s="14">
        <f t="shared" si="9"/>
        <v>55.23</v>
      </c>
      <c r="K45" s="12">
        <f t="shared" si="7"/>
        <v>5.490987542626487</v>
      </c>
    </row>
    <row r="46" spans="1:11" ht="12.75" customHeight="1">
      <c r="A46" s="15">
        <v>0.16</v>
      </c>
      <c r="B46" s="4">
        <v>22.31</v>
      </c>
      <c r="C46" s="4">
        <v>10.2</v>
      </c>
      <c r="D46" s="4">
        <v>15.54</v>
      </c>
      <c r="E46" s="9"/>
      <c r="F46" s="14">
        <f t="shared" si="10"/>
        <v>228.15999999999997</v>
      </c>
      <c r="G46" s="12">
        <f t="shared" si="8"/>
        <v>20.56069713163135</v>
      </c>
      <c r="H46" s="14">
        <f t="shared" si="11"/>
        <v>58.870000000000005</v>
      </c>
      <c r="I46" s="12">
        <f t="shared" si="6"/>
        <v>5.855206230170176</v>
      </c>
      <c r="J46" s="14">
        <f t="shared" si="9"/>
        <v>70.77</v>
      </c>
      <c r="K46" s="12">
        <f t="shared" si="7"/>
        <v>7.0359802352286165</v>
      </c>
    </row>
    <row r="47" spans="1:11" ht="12.75" customHeight="1">
      <c r="A47" s="15">
        <v>0.2</v>
      </c>
      <c r="B47" s="4">
        <v>28.79</v>
      </c>
      <c r="C47" s="4">
        <v>8.58</v>
      </c>
      <c r="D47" s="4">
        <v>6.43</v>
      </c>
      <c r="E47" s="9"/>
      <c r="F47" s="14">
        <f t="shared" si="10"/>
        <v>256.95</v>
      </c>
      <c r="G47" s="12">
        <f t="shared" si="8"/>
        <v>23.155115392587117</v>
      </c>
      <c r="H47" s="14">
        <f t="shared" si="11"/>
        <v>67.45</v>
      </c>
      <c r="I47" s="12">
        <f t="shared" si="6"/>
        <v>6.708572451587878</v>
      </c>
      <c r="J47" s="14">
        <f t="shared" si="9"/>
        <v>77.19999999999999</v>
      </c>
      <c r="K47" s="12">
        <f t="shared" si="7"/>
        <v>7.675253273415984</v>
      </c>
    </row>
    <row r="48" spans="1:11" ht="12.75" customHeight="1">
      <c r="A48" s="15">
        <v>0.25</v>
      </c>
      <c r="B48" s="4">
        <v>20.62</v>
      </c>
      <c r="C48" s="4">
        <v>15.2</v>
      </c>
      <c r="D48" s="4">
        <v>12.26</v>
      </c>
      <c r="E48" s="9"/>
      <c r="F48" s="14">
        <f t="shared" si="10"/>
        <v>277.57</v>
      </c>
      <c r="G48" s="12">
        <f t="shared" si="8"/>
        <v>25.0132920004686</v>
      </c>
      <c r="H48" s="14">
        <f t="shared" si="11"/>
        <v>82.65</v>
      </c>
      <c r="I48" s="12">
        <f t="shared" si="6"/>
        <v>8.220363426593597</v>
      </c>
      <c r="J48" s="14">
        <f t="shared" si="9"/>
        <v>89.46</v>
      </c>
      <c r="K48" s="12">
        <f t="shared" si="7"/>
        <v>8.894147122277124</v>
      </c>
    </row>
    <row r="49" spans="1:11" ht="12.75" customHeight="1">
      <c r="A49" s="15">
        <v>0.3</v>
      </c>
      <c r="B49" s="4">
        <v>27.98</v>
      </c>
      <c r="C49" s="4">
        <v>22.89</v>
      </c>
      <c r="D49" s="4">
        <v>12.24</v>
      </c>
      <c r="E49" s="9"/>
      <c r="F49" s="14">
        <f t="shared" si="10"/>
        <v>305.55</v>
      </c>
      <c r="G49" s="12">
        <f t="shared" si="8"/>
        <v>27.53471690291883</v>
      </c>
      <c r="H49" s="14">
        <f t="shared" si="11"/>
        <v>105.54</v>
      </c>
      <c r="I49" s="12">
        <f t="shared" si="6"/>
        <v>10.49700128303313</v>
      </c>
      <c r="J49" s="14">
        <f t="shared" si="9"/>
        <v>101.69999999999999</v>
      </c>
      <c r="K49" s="12">
        <f t="shared" si="7"/>
        <v>10.111052563554475</v>
      </c>
    </row>
    <row r="50" spans="1:11" ht="12.75" customHeight="1">
      <c r="A50" s="15">
        <v>0.4</v>
      </c>
      <c r="B50" s="4">
        <v>16.46</v>
      </c>
      <c r="C50" s="4">
        <v>15.68</v>
      </c>
      <c r="D50" s="4">
        <v>6.98</v>
      </c>
      <c r="E50" s="9"/>
      <c r="F50" s="14">
        <f t="shared" si="10"/>
        <v>322.01</v>
      </c>
      <c r="G50" s="12">
        <f t="shared" si="8"/>
        <v>29.018014039957105</v>
      </c>
      <c r="H50" s="14">
        <f t="shared" si="11"/>
        <v>121.22</v>
      </c>
      <c r="I50" s="12">
        <f t="shared" si="6"/>
        <v>12.056533025670609</v>
      </c>
      <c r="J50" s="14">
        <f t="shared" si="9"/>
        <v>108.67999999999999</v>
      </c>
      <c r="K50" s="12">
        <f t="shared" si="7"/>
        <v>10.805006810295975</v>
      </c>
    </row>
    <row r="51" spans="1:11" ht="12.75" customHeight="1">
      <c r="A51" s="15">
        <v>0.5</v>
      </c>
      <c r="B51" s="4">
        <v>33.99</v>
      </c>
      <c r="C51" s="4">
        <v>25.55</v>
      </c>
      <c r="D51" s="4">
        <v>11.5</v>
      </c>
      <c r="E51" s="9"/>
      <c r="F51" s="14">
        <f t="shared" si="10"/>
        <v>356</v>
      </c>
      <c r="G51" s="12">
        <f t="shared" si="8"/>
        <v>32.08103163946688</v>
      </c>
      <c r="H51" s="14">
        <f t="shared" si="11"/>
        <v>146.77</v>
      </c>
      <c r="I51" s="12">
        <f t="shared" si="6"/>
        <v>14.597734302736145</v>
      </c>
      <c r="J51" s="14">
        <f t="shared" si="9"/>
        <v>120.17999999999999</v>
      </c>
      <c r="K51" s="12">
        <f t="shared" si="7"/>
        <v>11.948341170973226</v>
      </c>
    </row>
    <row r="52" spans="1:11" ht="12.75" customHeight="1">
      <c r="A52" s="15">
        <v>0.63</v>
      </c>
      <c r="B52" s="4">
        <v>13.01</v>
      </c>
      <c r="C52" s="4">
        <v>8.99</v>
      </c>
      <c r="D52" s="4">
        <v>4.84</v>
      </c>
      <c r="E52" s="9"/>
      <c r="F52" s="14">
        <f t="shared" si="10"/>
        <v>369.01</v>
      </c>
      <c r="G52" s="12">
        <f t="shared" si="8"/>
        <v>33.253431138426045</v>
      </c>
      <c r="H52" s="14">
        <f t="shared" si="11"/>
        <v>155.76000000000002</v>
      </c>
      <c r="I52" s="12">
        <f t="shared" si="6"/>
        <v>15.491879096505976</v>
      </c>
      <c r="J52" s="14">
        <f t="shared" si="9"/>
        <v>125.02</v>
      </c>
      <c r="K52" s="12">
        <f t="shared" si="7"/>
        <v>12.429535806249564</v>
      </c>
    </row>
    <row r="53" spans="1:11" ht="12.75" customHeight="1">
      <c r="A53" s="15">
        <v>0.75</v>
      </c>
      <c r="B53" s="4">
        <v>35.98</v>
      </c>
      <c r="C53" s="4">
        <v>27.47</v>
      </c>
      <c r="D53" s="4">
        <v>17.01</v>
      </c>
      <c r="E53" s="9"/>
      <c r="F53" s="14">
        <f t="shared" si="10"/>
        <v>404.99</v>
      </c>
      <c r="G53" s="12">
        <f t="shared" si="8"/>
        <v>36.495778100190144</v>
      </c>
      <c r="H53" s="14">
        <f t="shared" si="11"/>
        <v>183.23000000000002</v>
      </c>
      <c r="I53" s="12">
        <f t="shared" si="6"/>
        <v>18.224043444098545</v>
      </c>
      <c r="J53" s="14">
        <f t="shared" si="9"/>
        <v>142.03</v>
      </c>
      <c r="K53" s="12">
        <f t="shared" si="7"/>
        <v>14.120676456260004</v>
      </c>
    </row>
    <row r="54" spans="1:11" ht="12.75" customHeight="1">
      <c r="A54" s="15">
        <v>1</v>
      </c>
      <c r="B54" s="4">
        <v>35.7</v>
      </c>
      <c r="C54" s="4">
        <v>34.4</v>
      </c>
      <c r="D54" s="4">
        <v>22.1</v>
      </c>
      <c r="E54" s="9"/>
      <c r="F54" s="14">
        <f t="shared" si="10"/>
        <v>440.69</v>
      </c>
      <c r="G54" s="12">
        <f t="shared" si="8"/>
        <v>39.71289278987825</v>
      </c>
      <c r="H54" s="14">
        <f t="shared" si="11"/>
        <v>217.63000000000002</v>
      </c>
      <c r="I54" s="12">
        <f t="shared" si="6"/>
        <v>21.64546512437465</v>
      </c>
      <c r="J54" s="14">
        <f t="shared" si="9"/>
        <v>164.13</v>
      </c>
      <c r="K54" s="12">
        <f t="shared" si="7"/>
        <v>16.317866836344113</v>
      </c>
    </row>
    <row r="55" spans="1:11" ht="12.75" customHeight="1">
      <c r="A55" s="15">
        <v>1.25</v>
      </c>
      <c r="B55" s="4">
        <v>103.3</v>
      </c>
      <c r="C55" s="4">
        <v>57.8</v>
      </c>
      <c r="D55" s="4">
        <v>31.3</v>
      </c>
      <c r="E55" s="9"/>
      <c r="F55" s="14">
        <f t="shared" si="10"/>
        <v>543.99</v>
      </c>
      <c r="G55" s="12">
        <f t="shared" si="8"/>
        <v>49.0217988807685</v>
      </c>
      <c r="H55" s="14">
        <f t="shared" si="11"/>
        <v>275.43</v>
      </c>
      <c r="I55" s="12">
        <f t="shared" si="6"/>
        <v>27.394249226699024</v>
      </c>
      <c r="J55" s="14">
        <f t="shared" si="9"/>
        <v>195.43</v>
      </c>
      <c r="K55" s="12">
        <f t="shared" si="7"/>
        <v>19.429724704970024</v>
      </c>
    </row>
    <row r="56" spans="1:11" ht="12.75" customHeight="1">
      <c r="A56" s="15">
        <v>1.6</v>
      </c>
      <c r="B56" s="4">
        <v>39.4</v>
      </c>
      <c r="C56" s="4">
        <v>35.8</v>
      </c>
      <c r="D56" s="4">
        <v>31.3</v>
      </c>
      <c r="E56" s="9"/>
      <c r="F56" s="14">
        <f t="shared" si="10"/>
        <v>583.39</v>
      </c>
      <c r="G56" s="12">
        <f t="shared" si="8"/>
        <v>52.57234002288927</v>
      </c>
      <c r="H56" s="14">
        <f t="shared" si="11"/>
        <v>311.23</v>
      </c>
      <c r="I56" s="12">
        <f t="shared" si="6"/>
        <v>30.954914812567758</v>
      </c>
      <c r="J56" s="14">
        <f t="shared" si="9"/>
        <v>226.73000000000002</v>
      </c>
      <c r="K56" s="12">
        <f t="shared" si="7"/>
        <v>22.541582573595935</v>
      </c>
    </row>
    <row r="57" spans="1:11" ht="12.75" customHeight="1">
      <c r="A57" s="15">
        <v>2</v>
      </c>
      <c r="B57" s="4">
        <v>35</v>
      </c>
      <c r="C57" s="4">
        <v>26.6</v>
      </c>
      <c r="D57" s="4">
        <v>24.8</v>
      </c>
      <c r="E57" s="9"/>
      <c r="F57" s="14">
        <f t="shared" si="10"/>
        <v>618.39</v>
      </c>
      <c r="G57" s="12">
        <f t="shared" si="8"/>
        <v>55.72637403238742</v>
      </c>
      <c r="H57" s="14">
        <f t="shared" si="11"/>
        <v>337.83000000000004</v>
      </c>
      <c r="I57" s="12">
        <f t="shared" si="6"/>
        <v>33.60054901882778</v>
      </c>
      <c r="J57" s="14">
        <f t="shared" si="9"/>
        <v>251.53000000000003</v>
      </c>
      <c r="K57" s="12">
        <f t="shared" si="7"/>
        <v>25.00720797749123</v>
      </c>
    </row>
    <row r="58" spans="1:11" ht="12.75" customHeight="1">
      <c r="A58" s="15">
        <v>2.5</v>
      </c>
      <c r="B58" s="4">
        <v>57.3</v>
      </c>
      <c r="C58" s="4">
        <v>48</v>
      </c>
      <c r="D58" s="4">
        <v>48.3</v>
      </c>
      <c r="E58" s="9"/>
      <c r="F58" s="14">
        <f t="shared" si="10"/>
        <v>675.6899999999999</v>
      </c>
      <c r="G58" s="12">
        <f t="shared" si="8"/>
        <v>60.88997828222296</v>
      </c>
      <c r="H58" s="14">
        <f t="shared" si="11"/>
        <v>385.83000000000004</v>
      </c>
      <c r="I58" s="12">
        <f t="shared" si="6"/>
        <v>38.374625782003726</v>
      </c>
      <c r="J58" s="14">
        <f t="shared" si="9"/>
        <v>299.83000000000004</v>
      </c>
      <c r="K58" s="12">
        <f t="shared" si="7"/>
        <v>29.809212292335687</v>
      </c>
    </row>
    <row r="59" spans="1:11" ht="12.75" customHeight="1">
      <c r="A59" s="15">
        <v>3.2</v>
      </c>
      <c r="B59" s="4">
        <v>58</v>
      </c>
      <c r="C59" s="4">
        <v>49.8</v>
      </c>
      <c r="D59" s="4">
        <v>47.7</v>
      </c>
      <c r="E59" s="9"/>
      <c r="F59" s="14">
        <f t="shared" si="10"/>
        <v>733.6899999999999</v>
      </c>
      <c r="G59" s="12">
        <f t="shared" si="8"/>
        <v>66.11666321224847</v>
      </c>
      <c r="H59" s="14">
        <f t="shared" si="11"/>
        <v>435.63000000000005</v>
      </c>
      <c r="I59" s="12">
        <f t="shared" si="6"/>
        <v>43.32773042379878</v>
      </c>
      <c r="J59" s="14">
        <f t="shared" si="9"/>
        <v>347.53000000000003</v>
      </c>
      <c r="K59" s="12">
        <f t="shared" si="7"/>
        <v>34.551564379666544</v>
      </c>
    </row>
    <row r="60" spans="1:11" ht="12.75" customHeight="1">
      <c r="A60" s="15">
        <v>4</v>
      </c>
      <c r="B60" s="4">
        <v>45.7</v>
      </c>
      <c r="C60" s="4">
        <v>41.8</v>
      </c>
      <c r="D60" s="4">
        <v>55.6</v>
      </c>
      <c r="E60" s="9"/>
      <c r="F60" s="14">
        <f t="shared" si="10"/>
        <v>779.39</v>
      </c>
      <c r="G60" s="12">
        <f t="shared" si="8"/>
        <v>70.2349304760789</v>
      </c>
      <c r="H60" s="14">
        <f t="shared" si="11"/>
        <v>477.43000000000006</v>
      </c>
      <c r="I60" s="12">
        <f t="shared" si="6"/>
        <v>47.485155605064506</v>
      </c>
      <c r="J60" s="14">
        <f t="shared" si="9"/>
        <v>403.13000000000005</v>
      </c>
      <c r="K60" s="12">
        <f t="shared" si="7"/>
        <v>40.07933746259309</v>
      </c>
    </row>
    <row r="61" spans="1:11" ht="12.75" customHeight="1">
      <c r="A61" s="15">
        <v>5</v>
      </c>
      <c r="B61" s="4">
        <v>109</v>
      </c>
      <c r="C61" s="4">
        <v>72.7</v>
      </c>
      <c r="D61" s="4">
        <v>101</v>
      </c>
      <c r="E61" s="9"/>
      <c r="F61" s="14">
        <f t="shared" si="10"/>
        <v>888.39</v>
      </c>
      <c r="G61" s="12">
        <f t="shared" si="8"/>
        <v>80.05749353423028</v>
      </c>
      <c r="H61" s="14">
        <f t="shared" si="11"/>
        <v>550.1300000000001</v>
      </c>
      <c r="I61" s="12">
        <f t="shared" si="6"/>
        <v>54.715892702624764</v>
      </c>
      <c r="J61" s="14">
        <f t="shared" si="9"/>
        <v>504.13000000000005</v>
      </c>
      <c r="K61" s="12">
        <f t="shared" si="7"/>
        <v>50.12079576071503</v>
      </c>
    </row>
    <row r="62" spans="1:11" ht="12.75" customHeight="1">
      <c r="A62" s="15">
        <v>8</v>
      </c>
      <c r="B62" s="4">
        <v>48.8</v>
      </c>
      <c r="C62" s="4">
        <v>43.9</v>
      </c>
      <c r="D62" s="4">
        <v>59.9</v>
      </c>
      <c r="E62" s="9"/>
      <c r="F62" s="14">
        <f t="shared" si="10"/>
        <v>937.1899999999999</v>
      </c>
      <c r="G62" s="12">
        <f t="shared" si="8"/>
        <v>84.45511809604484</v>
      </c>
      <c r="H62" s="14">
        <f t="shared" si="11"/>
        <v>594.0300000000001</v>
      </c>
      <c r="I62" s="12">
        <f t="shared" si="6"/>
        <v>59.08218374227943</v>
      </c>
      <c r="J62" s="14">
        <f t="shared" si="9"/>
        <v>564.0300000000001</v>
      </c>
      <c r="K62" s="12">
        <f t="shared" si="7"/>
        <v>56.07607647415568</v>
      </c>
    </row>
    <row r="63" spans="1:11" ht="12.75" customHeight="1">
      <c r="A63" s="15">
        <v>10</v>
      </c>
      <c r="B63" s="4">
        <v>35.4</v>
      </c>
      <c r="C63" s="4">
        <v>60.7</v>
      </c>
      <c r="D63" s="4">
        <v>54</v>
      </c>
      <c r="E63" s="9"/>
      <c r="F63" s="14">
        <f t="shared" si="10"/>
        <v>972.5899999999999</v>
      </c>
      <c r="G63" s="12">
        <f t="shared" si="8"/>
        <v>87.64519820850866</v>
      </c>
      <c r="H63" s="14">
        <f t="shared" si="11"/>
        <v>654.7300000000001</v>
      </c>
      <c r="I63" s="12">
        <f t="shared" si="6"/>
        <v>65.1194016490457</v>
      </c>
      <c r="J63" s="14">
        <f t="shared" si="9"/>
        <v>618.0300000000001</v>
      </c>
      <c r="K63" s="12">
        <f t="shared" si="7"/>
        <v>61.44477695037929</v>
      </c>
    </row>
    <row r="64" spans="1:11" ht="12.75" customHeight="1">
      <c r="A64" s="15">
        <v>12.5</v>
      </c>
      <c r="B64" s="4">
        <v>36.5</v>
      </c>
      <c r="C64" s="4">
        <v>46.4</v>
      </c>
      <c r="D64" s="4">
        <v>72.9</v>
      </c>
      <c r="E64" s="9"/>
      <c r="F64" s="14">
        <f t="shared" si="10"/>
        <v>1009.0899999999999</v>
      </c>
      <c r="G64" s="12">
        <f t="shared" si="8"/>
        <v>90.93440510412816</v>
      </c>
      <c r="H64" s="14">
        <f t="shared" si="11"/>
        <v>701.1300000000001</v>
      </c>
      <c r="I64" s="12">
        <f t="shared" si="6"/>
        <v>69.73434252011579</v>
      </c>
      <c r="J64" s="14">
        <f t="shared" si="9"/>
        <v>690.9300000000001</v>
      </c>
      <c r="K64" s="12">
        <f t="shared" si="7"/>
        <v>68.69252259328117</v>
      </c>
    </row>
    <row r="65" spans="1:11" ht="12.75" customHeight="1">
      <c r="A65" s="15">
        <v>16</v>
      </c>
      <c r="B65" s="4">
        <v>29.8</v>
      </c>
      <c r="C65" s="4">
        <v>46.7</v>
      </c>
      <c r="D65" s="4">
        <v>91.3</v>
      </c>
      <c r="E65" s="9"/>
      <c r="F65" s="14">
        <f t="shared" si="10"/>
        <v>1038.8899999999999</v>
      </c>
      <c r="G65" s="12">
        <f t="shared" si="8"/>
        <v>93.6198397750723</v>
      </c>
      <c r="H65" s="14">
        <f t="shared" si="11"/>
        <v>747.8300000000002</v>
      </c>
      <c r="I65" s="12">
        <f t="shared" si="6"/>
        <v>74.37912137095573</v>
      </c>
      <c r="J65" s="14">
        <f t="shared" si="9"/>
        <v>782.23</v>
      </c>
      <c r="K65" s="12">
        <f t="shared" si="7"/>
        <v>77.76960321326665</v>
      </c>
    </row>
    <row r="66" spans="1:11" ht="12.75" customHeight="1">
      <c r="A66" s="15">
        <v>20</v>
      </c>
      <c r="B66" s="4">
        <v>26.6</v>
      </c>
      <c r="C66" s="4">
        <v>52.7</v>
      </c>
      <c r="D66" s="4">
        <v>38.2</v>
      </c>
      <c r="E66" s="9"/>
      <c r="F66" s="14">
        <f t="shared" si="10"/>
        <v>1065.4899999999998</v>
      </c>
      <c r="G66" s="12">
        <f t="shared" si="8"/>
        <v>96.01690562229088</v>
      </c>
      <c r="H66" s="14">
        <f t="shared" si="11"/>
        <v>800.5300000000002</v>
      </c>
      <c r="I66" s="12">
        <f t="shared" si="6"/>
        <v>79.62065981719266</v>
      </c>
      <c r="J66" s="14">
        <f t="shared" si="9"/>
        <v>820.4300000000001</v>
      </c>
      <c r="K66" s="12">
        <f t="shared" si="7"/>
        <v>81.56746169829891</v>
      </c>
    </row>
    <row r="67" spans="1:11" ht="12.75" customHeight="1">
      <c r="A67" s="15">
        <v>25</v>
      </c>
      <c r="B67" s="4">
        <v>44.2</v>
      </c>
      <c r="C67" s="4">
        <v>204.9</v>
      </c>
      <c r="D67" s="4">
        <v>185.4</v>
      </c>
      <c r="E67" s="9"/>
      <c r="F67" s="14">
        <f t="shared" si="10"/>
        <v>1109.6899999999998</v>
      </c>
      <c r="G67" s="12">
        <f t="shared" si="8"/>
        <v>99.99999999999999</v>
      </c>
      <c r="H67" s="14">
        <f t="shared" si="11"/>
        <v>1005.4300000000002</v>
      </c>
      <c r="I67" s="12">
        <f t="shared" si="6"/>
        <v>100.00000000000001</v>
      </c>
      <c r="J67" s="14">
        <f t="shared" si="9"/>
        <v>1005.83</v>
      </c>
      <c r="K67" s="12">
        <f t="shared" si="7"/>
        <v>100</v>
      </c>
    </row>
    <row r="68" spans="1:11" ht="12.75">
      <c r="A68" s="16"/>
      <c r="B68" s="16"/>
      <c r="C68" s="16"/>
      <c r="D68" s="16"/>
      <c r="E68" s="16"/>
      <c r="F68" s="17"/>
      <c r="G68" s="16"/>
      <c r="H68" s="16"/>
      <c r="I68" s="16"/>
      <c r="J68" s="16"/>
      <c r="K68" s="16"/>
    </row>
    <row r="69" spans="1:1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printOptions/>
  <pageMargins left="0.7875" right="0.7875" top="0.7875" bottom="0.7875" header="0.5" footer="0.5"/>
  <pageSetup firstPageNumber="1" useFirstPageNumber="1" fitToHeight="0" fitToWidth="1" horizontalDpi="300" verticalDpi="300" orientation="landscape" paperSize="9" scale="97" r:id="rId2"/>
  <headerFooter alignWithMargins="0">
    <oddHeader>&amp;C&amp;A</oddHeader>
    <oddFooter>&amp;CPágina &amp;P</oddFooter>
  </headerFooter>
  <rowBreaks count="2" manualBreakCount="2">
    <brk id="35" max="10" man="1"/>
    <brk id="6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lo-web.com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Abelardo López Palacios</dc:creator>
  <cp:keywords/>
  <dc:description/>
  <cp:lastModifiedBy>Abelardo López Palacios</cp:lastModifiedBy>
  <dcterms:created xsi:type="dcterms:W3CDTF">2003-10-14T07:50:50Z</dcterms:created>
  <dcterms:modified xsi:type="dcterms:W3CDTF">2003-12-06T11:50:55Z</dcterms:modified>
  <cp:category/>
  <cp:version/>
  <cp:contentType/>
  <cp:contentStatus/>
</cp:coreProperties>
</file>